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olerance stac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#"/>
    <numFmt numFmtId="165" formatCode="0.000"/>
  </numFmts>
  <fonts count="12">
    <font>
      <name val="Calibri"/>
      <family val="2"/>
      <color theme="1"/>
      <sz val="11"/>
      <scheme val="minor"/>
    </font>
    <font>
      <name val="JetBrains Mono"/>
      <b val="1"/>
      <color rgb="00F78F1E"/>
      <sz val="10"/>
    </font>
    <font>
      <name val="Geist"/>
      <b val="1"/>
      <color rgb="001A1714"/>
      <sz val="22"/>
    </font>
    <font>
      <name val="JetBrains Mono"/>
      <b val="1"/>
      <color rgb="007A6F64"/>
      <sz val="8"/>
    </font>
    <font>
      <name val="JetBrains Mono"/>
      <b val="1"/>
      <color rgb="001A1714"/>
      <sz val="11"/>
    </font>
    <font>
      <name val="Geist"/>
      <i val="1"/>
      <color rgb="007A6F64"/>
      <sz val="9"/>
    </font>
    <font>
      <name val="JetBrains Mono"/>
      <b val="1"/>
      <color rgb="00B85C12"/>
      <sz val="9"/>
    </font>
    <font>
      <name val="JetBrains Mono"/>
      <b val="1"/>
      <color rgb="00FFFFFF"/>
      <sz val="9"/>
    </font>
    <font>
      <name val="Geist"/>
      <color rgb="001A1714"/>
      <sz val="10"/>
    </font>
    <font>
      <name val="Geist"/>
      <color rgb="00B85C12"/>
      <sz val="10"/>
    </font>
    <font>
      <name val="Geist"/>
      <b val="1"/>
      <color rgb="00B85C12"/>
      <sz val="10"/>
    </font>
    <font>
      <name val="Geist"/>
      <color rgb="007A6F64"/>
      <sz val="9"/>
    </font>
  </fonts>
  <fills count="4">
    <fill>
      <patternFill/>
    </fill>
    <fill>
      <patternFill patternType="gray125"/>
    </fill>
    <fill>
      <patternFill patternType="solid">
        <fgColor rgb="00FBE1C0"/>
      </patternFill>
    </fill>
    <fill>
      <patternFill patternType="solid">
        <fgColor rgb="001A1714"/>
      </patternFill>
    </fill>
  </fills>
  <borders count="5">
    <border>
      <left/>
      <right/>
      <top/>
      <bottom/>
      <diagonal/>
    </border>
    <border>
      <bottom style="medium">
        <color rgb="001A1714"/>
      </bottom>
    </border>
    <border>
      <left style="thin">
        <color rgb="00D9CFC0"/>
      </left>
      <right style="thin">
        <color rgb="00D9CFC0"/>
      </right>
      <top style="thin">
        <color rgb="001A1714"/>
      </top>
      <bottom style="thin">
        <color rgb="001A1714"/>
      </bottom>
    </border>
    <border>
      <left style="thin">
        <color rgb="00C4B8A4"/>
      </left>
      <right style="thin">
        <color rgb="00C4B8A4"/>
      </right>
      <top style="thin">
        <color rgb="00C4B8A4"/>
      </top>
      <bottom style="thin">
        <color rgb="00C4B8A4"/>
      </bottom>
    </border>
    <border>
      <bottom style="thin">
        <color rgb="00D9CFC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2" borderId="0" pivotButton="0" quotePrefix="0" xfId="0"/>
    <xf numFmtId="0" fontId="0" fillId="2" borderId="0" pivotButton="0" quotePrefix="0" xfId="0"/>
    <xf numFmtId="0" fontId="7" fillId="3" borderId="2" applyAlignment="1" pivotButton="0" quotePrefix="0" xfId="0">
      <alignment horizontal="center" vertical="center"/>
    </xf>
    <xf numFmtId="0" fontId="8" fillId="0" borderId="4" pivotButton="0" quotePrefix="0" xfId="0"/>
    <xf numFmtId="164" fontId="0" fillId="2" borderId="4" applyAlignment="1" pivotButton="0" quotePrefix="0" xfId="0">
      <alignment horizontal="center"/>
    </xf>
    <xf numFmtId="1" fontId="0" fillId="2" borderId="4" applyAlignment="1" pivotButton="0" quotePrefix="0" xfId="0">
      <alignment horizontal="center"/>
    </xf>
    <xf numFmtId="165" fontId="9" fillId="0" borderId="4" applyAlignment="1" pivotButton="0" quotePrefix="0" xfId="0">
      <alignment horizontal="center"/>
    </xf>
    <xf numFmtId="0" fontId="8" fillId="0" borderId="0" applyAlignment="1" pivotButton="0" quotePrefix="0" xfId="0">
      <alignment horizontal="left" vertical="center"/>
    </xf>
    <xf numFmtId="165" fontId="10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8" fillId="0" borderId="0" pivotButton="0" quotePrefix="0" xfId="0"/>
    <xf numFmtId="165" fontId="1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11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10" customWidth="1" min="3" max="3"/>
    <col width="10" customWidth="1" min="4" max="4"/>
    <col width="12" customWidth="1" min="5" max="5"/>
    <col width="12" customWidth="1" min="6" max="6"/>
    <col width="14" customWidth="1" min="7" max="7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Tolerance stack-up</t>
        </is>
      </c>
      <c r="G3" s="3" t="inlineStr">
        <is>
          <t>DOCUMENT</t>
        </is>
      </c>
    </row>
    <row r="4" ht="14" customHeight="1">
      <c r="G4" s="4" t="inlineStr">
        <is>
          <t>IDB-TLS-050</t>
        </is>
      </c>
    </row>
    <row r="5" ht="24" customHeight="1">
      <c r="A5" s="5" t="inlineStr">
        <is>
          <t>Edit the orange cells (one row per contributor). Worst-case and RSS results update live. Companion to the Tolerance stack-up tool (IDB-MEC-009).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8" ht="18" customHeight="1">
      <c r="A8" s="7" t="inlineStr">
        <is>
          <t>CONTRIBUTORS  —  edit orange; Dir = +1 (adds) or −1 (subtracts)</t>
        </is>
      </c>
      <c r="B8" s="8" t="n"/>
      <c r="C8" s="8" t="n"/>
      <c r="D8" s="8" t="n"/>
      <c r="E8" s="8" t="n"/>
      <c r="F8" s="8" t="n"/>
      <c r="G8" s="8" t="n"/>
    </row>
    <row r="9">
      <c r="A9" s="9" t="inlineStr">
        <is>
          <t>Feature</t>
        </is>
      </c>
      <c r="B9" s="9" t="inlineStr">
        <is>
          <t>Nominal</t>
        </is>
      </c>
      <c r="C9" s="9" t="inlineStr">
        <is>
          <t>+Tol</t>
        </is>
      </c>
      <c r="D9" s="9" t="inlineStr">
        <is>
          <t>−Tol</t>
        </is>
      </c>
      <c r="E9" s="9" t="inlineStr">
        <is>
          <t>Dir ±1</t>
        </is>
      </c>
      <c r="F9" s="9" t="inlineStr">
        <is>
          <t>Half-tol</t>
        </is>
      </c>
      <c r="G9" s="9" t="inlineStr">
        <is>
          <t>Directed nom</t>
        </is>
      </c>
    </row>
    <row r="10">
      <c r="A10" s="10" t="inlineStr">
        <is>
          <t>Shaft length</t>
        </is>
      </c>
      <c r="B10" s="11" t="n">
        <v>40</v>
      </c>
      <c r="C10" s="11" t="n">
        <v>0.1</v>
      </c>
      <c r="D10" s="11" t="n">
        <v>0.1</v>
      </c>
      <c r="E10" s="12" t="n">
        <v>1</v>
      </c>
      <c r="F10" s="13">
        <f>IF(B10="",0,(C10+D10)/2)</f>
        <v/>
      </c>
      <c r="G10" s="13">
        <f>IF(B10="",0,E10*(B10+(C10-D10)/2))</f>
        <v/>
      </c>
    </row>
    <row r="11">
      <c r="A11" s="10" t="inlineStr">
        <is>
          <t>Spacer</t>
        </is>
      </c>
      <c r="B11" s="11" t="n">
        <v>5</v>
      </c>
      <c r="C11" s="11" t="n">
        <v>0.05</v>
      </c>
      <c r="D11" s="11" t="n">
        <v>0.05</v>
      </c>
      <c r="E11" s="12" t="n">
        <v>1</v>
      </c>
      <c r="F11" s="13">
        <f>IF(B11="",0,(C11+D11)/2)</f>
        <v/>
      </c>
      <c r="G11" s="13">
        <f>IF(B11="",0,E11*(B11+(C11-D11)/2))</f>
        <v/>
      </c>
    </row>
    <row r="12">
      <c r="A12" s="10" t="inlineStr">
        <is>
          <t>Housing bore depth</t>
        </is>
      </c>
      <c r="B12" s="11" t="n">
        <v>44</v>
      </c>
      <c r="C12" s="11" t="n">
        <v>0.15</v>
      </c>
      <c r="D12" s="11" t="n">
        <v>0.1</v>
      </c>
      <c r="E12" s="12" t="n">
        <v>-1</v>
      </c>
      <c r="F12" s="13">
        <f>IF(B12="",0,(C12+D12)/2)</f>
        <v/>
      </c>
      <c r="G12" s="13">
        <f>IF(B12="",0,E12*(B12+(C12-D12)/2))</f>
        <v/>
      </c>
    </row>
    <row r="13">
      <c r="A13" s="10" t="inlineStr"/>
      <c r="B13" s="11" t="n"/>
      <c r="C13" s="11" t="n"/>
      <c r="D13" s="11" t="n"/>
      <c r="E13" s="12" t="n"/>
      <c r="F13" s="13">
        <f>IF(B13="",0,(C13+D13)/2)</f>
        <v/>
      </c>
      <c r="G13" s="13">
        <f>IF(B13="",0,E13*(B13+(C13-D13)/2))</f>
        <v/>
      </c>
    </row>
    <row r="14">
      <c r="A14" s="10" t="inlineStr"/>
      <c r="B14" s="11" t="n"/>
      <c r="C14" s="11" t="n"/>
      <c r="D14" s="11" t="n"/>
      <c r="E14" s="12" t="n"/>
      <c r="F14" s="13">
        <f>IF(B14="",0,(C14+D14)/2)</f>
        <v/>
      </c>
      <c r="G14" s="13">
        <f>IF(B14="",0,E14*(B14+(C14-D14)/2))</f>
        <v/>
      </c>
    </row>
    <row r="15">
      <c r="A15" s="10" t="inlineStr"/>
      <c r="B15" s="11" t="n"/>
      <c r="C15" s="11" t="n"/>
      <c r="D15" s="11" t="n"/>
      <c r="E15" s="12" t="n"/>
      <c r="F15" s="13">
        <f>IF(B15="",0,(C15+D15)/2)</f>
        <v/>
      </c>
      <c r="G15" s="13">
        <f>IF(B15="",0,E15*(B15+(C15-D15)/2))</f>
        <v/>
      </c>
    </row>
    <row r="16">
      <c r="A16" s="10" t="inlineStr"/>
      <c r="B16" s="11" t="n"/>
      <c r="C16" s="11" t="n"/>
      <c r="D16" s="11" t="n"/>
      <c r="E16" s="12" t="n"/>
      <c r="F16" s="13">
        <f>IF(B16="",0,(C16+D16)/2)</f>
        <v/>
      </c>
      <c r="G16" s="13">
        <f>IF(B16="",0,E16*(B16+(C16-D16)/2))</f>
        <v/>
      </c>
    </row>
    <row r="18" ht="18" customHeight="1">
      <c r="A18" s="7" t="inlineStr">
        <is>
          <t>RESULTS</t>
        </is>
      </c>
      <c r="B18" s="8" t="n"/>
      <c r="C18" s="8" t="n"/>
      <c r="D18" s="8" t="n"/>
      <c r="E18" s="8" t="n"/>
      <c r="F18" s="8" t="n"/>
      <c r="G18" s="8" t="n"/>
    </row>
    <row r="20">
      <c r="A20" s="14" t="inlineStr">
        <is>
          <t>Nominal gap / dimension</t>
        </is>
      </c>
      <c r="B20" s="15">
        <f>SUM(G10:G16)</f>
        <v/>
      </c>
      <c r="C20" s="16" t="inlineStr">
        <is>
          <t>mm</t>
        </is>
      </c>
    </row>
    <row r="21">
      <c r="A21" s="14" t="inlineStr">
        <is>
          <t>Worst-case half-tolerance (Σ)</t>
        </is>
      </c>
      <c r="B21" s="15">
        <f>SUM(F10:F16)</f>
        <v/>
      </c>
      <c r="C21" s="16" t="inlineStr">
        <is>
          <t>± mm</t>
        </is>
      </c>
    </row>
    <row r="22">
      <c r="A22" s="17" t="inlineStr">
        <is>
          <t>Worst-case  min … max</t>
        </is>
      </c>
      <c r="B22" s="18">
        <f>(SUM(G10:G16))-(SUM(F10:F16))</f>
        <v/>
      </c>
      <c r="C22" s="19" t="inlineStr">
        <is>
          <t>…</t>
        </is>
      </c>
      <c r="D22" s="18">
        <f>(SUM(G10:G16))+(SUM(F10:F16))</f>
        <v/>
      </c>
    </row>
    <row r="23">
      <c r="A23" s="14" t="inlineStr">
        <is>
          <t>RSS half-tolerance (√Σtol²)</t>
        </is>
      </c>
      <c r="B23" s="15">
        <f>SQRT(SUMSQ(F10:F16))</f>
        <v/>
      </c>
      <c r="C23" s="16" t="inlineStr">
        <is>
          <t>± mm</t>
        </is>
      </c>
    </row>
    <row r="24">
      <c r="A24" s="17" t="inlineStr">
        <is>
          <t>RSS  min … max</t>
        </is>
      </c>
      <c r="B24" s="18">
        <f>(SUM(G10:G16))-(SQRT(SUMSQ(F10:F16)))</f>
        <v/>
      </c>
      <c r="C24" s="19" t="inlineStr">
        <is>
          <t>…</t>
        </is>
      </c>
      <c r="D24" s="18">
        <f>(SUM(G10:G16))+(SQRT(SUMSQ(F10:F16)))</f>
        <v/>
      </c>
    </row>
    <row r="26" ht="18" customHeight="1">
      <c r="A26" s="7" t="inlineStr">
        <is>
          <t>NOTES</t>
        </is>
      </c>
      <c r="B26" s="8" t="n"/>
      <c r="C26" s="8" t="n"/>
      <c r="D26" s="8" t="n"/>
      <c r="E26" s="8" t="n"/>
      <c r="F26" s="8" t="n"/>
      <c r="G26" s="8" t="n"/>
    </row>
    <row r="27">
      <c r="A27" s="20" t="inlineStr">
        <is>
          <t>•  Worst-case (Σ tol) always fits but is conservative; RSS (√Σtol²) assumes independent, centred, ~normal parts.</t>
        </is>
      </c>
    </row>
    <row r="28">
      <c r="A28" s="20" t="inlineStr">
        <is>
          <t>•  RSS half-tol ≈ statistical spread when each tolerance ≈ ±3σ; tighten via the largest contributor first.</t>
        </is>
      </c>
    </row>
    <row r="29">
      <c r="A29" s="20" t="inlineStr">
        <is>
          <t>•  Dir = +1 for dimensions that add to the gap, −1 for those that subtract (e.g. a bore depth).</t>
        </is>
      </c>
    </row>
    <row r="30">
      <c r="A30" s="20" t="inlineStr">
        <is>
          <t>•  Asymmetric tolerances shift the nominal by (+Tol − −Tol)/2 (handled in Directed nom).</t>
        </is>
      </c>
    </row>
  </sheetData>
  <mergeCells count="9">
    <mergeCell ref="G4:H4"/>
    <mergeCell ref="A27:G27"/>
    <mergeCell ref="A30:G30"/>
    <mergeCell ref="A29:G29"/>
    <mergeCell ref="A5:H5"/>
    <mergeCell ref="A1:H2"/>
    <mergeCell ref="A3:F4"/>
    <mergeCell ref="G3:H3"/>
    <mergeCell ref="A28:G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2026-06-05T20:05:11Z</dcterms:created>
  <dcterms:modified xsi:type="dcterms:W3CDTF">2026-06-05T20:05:11Z</dcterms:modified>
</cp:coreProperties>
</file>